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13_ncr:1_{805D2F75-31D0-430C-9EB0-D95494EE014D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 progetti" sheetId="1" r:id="rId1"/>
    <sheet name="Configurazione" sheetId="2" r:id="rId2"/>
    <sheet name="Foglio1" sheetId="3" r:id="rId3"/>
    <sheet name="Foglio2" sheetId="4" r:id="rId4"/>
  </sheets>
  <definedNames>
    <definedName name="ContrassegnoPercentuale">'Registro progetti'!$D$2</definedName>
    <definedName name="ElencoCategoria">Configurazione!$B$5:$B$10</definedName>
    <definedName name="ElencoDipendente">Configurazione!$C$5:$C$10</definedName>
    <definedName name="_xlnm.Print_Titles" localSheetId="0">'Registro progetti'!$4:$4</definedName>
    <definedName name="TitoloColonna1">'Registro progetti'!$B$4</definedName>
    <definedName name="TitoloColonna2">TabelleCetegoriaEDipendente[[#Headers],[Nome categoria]]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N5" i="1" l="1"/>
  <c r="H5" i="1"/>
  <c r="K6" i="1" l="1"/>
  <c r="K5" i="1"/>
  <c r="J6" i="1" l="1"/>
  <c r="I6" i="1"/>
  <c r="N6" i="1" l="1"/>
  <c r="H6" i="1" l="1"/>
  <c r="M6" i="1" s="1"/>
  <c r="M5" i="1"/>
</calcChain>
</file>

<file path=xl/sharedStrings.xml><?xml version="1.0" encoding="utf-8"?>
<sst xmlns="http://schemas.openxmlformats.org/spreadsheetml/2006/main" count="61" uniqueCount="41">
  <si>
    <t>Registro progetti</t>
  </si>
  <si>
    <t>Progetto</t>
  </si>
  <si>
    <t xml:space="preserve">Percentuale superiore/inferiore da contrassegnare: </t>
  </si>
  <si>
    <t>Categoria</t>
  </si>
  <si>
    <t>Categoria 3</t>
  </si>
  <si>
    <t>Categoria 4</t>
  </si>
  <si>
    <t>Categoria 5</t>
  </si>
  <si>
    <t>Assegnato a</t>
  </si>
  <si>
    <t>Inizio
previsto</t>
  </si>
  <si>
    <t>Fine 
prevista</t>
  </si>
  <si>
    <t>Lavoro previsto (in ore)</t>
  </si>
  <si>
    <t>Durata prevista (in giorni)</t>
  </si>
  <si>
    <t>Inizio 
effettivo</t>
  </si>
  <si>
    <t>Fine
effettiva</t>
  </si>
  <si>
    <t>Icona del contrassegno per il lavoro effettivo (in ore) superiore/inferiore al previsto</t>
  </si>
  <si>
    <t>Lavoro effettivo (in ore)</t>
  </si>
  <si>
    <t>Icona del contrassegno per la durata effettiva (in giorni) superiore/inferiore al previsto</t>
  </si>
  <si>
    <t>Durata effettiva (in giorni)</t>
  </si>
  <si>
    <t>Note</t>
  </si>
  <si>
    <t>Configurazione</t>
  </si>
  <si>
    <t>Nome categoria</t>
  </si>
  <si>
    <t>Categoria 6</t>
  </si>
  <si>
    <t>Nome dipendente</t>
  </si>
  <si>
    <t>Dipendente 5</t>
  </si>
  <si>
    <t>Dipendente 6</t>
  </si>
  <si>
    <t>Corso Antonio</t>
  </si>
  <si>
    <t>DIMA IMPIANTI</t>
  </si>
  <si>
    <t>SENEC</t>
  </si>
  <si>
    <t>BATTIPAGLIA</t>
  </si>
  <si>
    <t>VITALE</t>
  </si>
  <si>
    <t>ALFONSO</t>
  </si>
  <si>
    <t>Huawei</t>
  </si>
  <si>
    <t>Parco delle Magnolie</t>
  </si>
  <si>
    <t>D'Agnese Patrizia</t>
  </si>
  <si>
    <t>Bertolino Fortunato</t>
  </si>
  <si>
    <t>Adinolfi Walter</t>
  </si>
  <si>
    <t>Leo - Di Marino</t>
  </si>
  <si>
    <t>Marino Dermatologo</t>
  </si>
  <si>
    <t>Petti Enrico</t>
  </si>
  <si>
    <t>Fortunato Market</t>
  </si>
  <si>
    <t>Istituto San Cataldo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</si>
</sst>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Over/Under flag&quot;;&quot;&quot;;&quot;&quot;"/>
  </numFmts>
  <fonts count="12" x14ac:knownFonts="1">
    <font>
      <sz val="11"/>
      <color theme="3" tint="-0.499984740745262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8"/>
      <color theme="3"/>
      <name val="Century Gothic"/>
      <family val="2"/>
      <scheme val="minor"/>
    </font>
    <font>
      <sz val="24"/>
      <color theme="3"/>
      <name val="Century Gothic"/>
      <family val="2"/>
      <scheme val="minor"/>
    </font>
    <font>
      <sz val="24"/>
      <color theme="3"/>
      <name val="Century Gothic"/>
      <family val="2"/>
      <scheme val="major"/>
    </font>
    <font>
      <b/>
      <sz val="12"/>
      <color theme="9" tint="-0.499984740745262"/>
      <name val="Century Gothic"/>
      <family val="2"/>
      <scheme val="minor"/>
    </font>
    <font>
      <b/>
      <sz val="11"/>
      <color theme="2" tint="-0.89996032593768116"/>
      <name val="Century Gothic"/>
      <family val="2"/>
      <scheme val="minor"/>
    </font>
    <font>
      <sz val="11"/>
      <color theme="2" tint="-0.89992980742820516"/>
      <name val="Century Gothic"/>
      <family val="2"/>
      <scheme val="minor"/>
    </font>
    <font>
      <sz val="11"/>
      <color theme="2" tint="-0.89989928891872917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9"/>
      <name val="Century Gothic"/>
      <family val="2"/>
      <scheme val="minor"/>
    </font>
    <font>
      <sz val="8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auto="1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6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center" indent="1"/>
    </xf>
    <xf numFmtId="9" fontId="5" fillId="0" borderId="3" applyProtection="0">
      <alignment horizontal="center" vertical="center"/>
    </xf>
    <xf numFmtId="0" fontId="1" fillId="2" borderId="1" applyNumberFormat="0" applyFont="0" applyBorder="0" applyProtection="0">
      <alignment horizontal="right" vertical="center" indent="2"/>
    </xf>
    <xf numFmtId="3" fontId="8" fillId="0" borderId="0" applyFill="0" applyBorder="0" applyProtection="0">
      <alignment horizontal="left" vertical="center" indent="1"/>
    </xf>
    <xf numFmtId="0" fontId="8" fillId="0" borderId="0" applyFill="0" applyBorder="0" applyProtection="0">
      <alignment horizontal="left" vertical="center" wrapText="1" indent="1"/>
    </xf>
    <xf numFmtId="0" fontId="6" fillId="0" borderId="0" applyNumberFormat="0" applyBorder="0" applyProtection="0">
      <alignment horizontal="left" vertical="center" wrapText="1" indent="1"/>
    </xf>
    <xf numFmtId="0" fontId="2" fillId="3" borderId="2" applyNumberFormat="0" applyFont="0" applyAlignment="0" applyProtection="0"/>
    <xf numFmtId="14" fontId="7" fillId="0" borderId="0" applyFill="0" applyBorder="0" applyProtection="0">
      <alignment horizontal="right" vertical="center" indent="2"/>
    </xf>
    <xf numFmtId="0" fontId="4" fillId="0" borderId="0" applyNumberFormat="0" applyFill="0" applyBorder="0" applyAlignment="0" applyProtection="0"/>
    <xf numFmtId="164" fontId="10" fillId="0" borderId="0" applyFill="0" applyProtection="0">
      <alignment horizontal="left" vertical="center" indent="1"/>
    </xf>
    <xf numFmtId="0" fontId="6" fillId="0" borderId="5" applyNumberFormat="0" applyFill="0" applyProtection="0">
      <alignment horizontal="left" vertical="center" wrapText="1" indent="2"/>
    </xf>
    <xf numFmtId="164" fontId="9" fillId="0" borderId="4">
      <alignment horizontal="right" vertical="center"/>
    </xf>
    <xf numFmtId="14" fontId="7" fillId="0" borderId="5">
      <alignment horizontal="left" vertical="center" indent="2"/>
    </xf>
    <xf numFmtId="3" fontId="8" fillId="2" borderId="0" applyBorder="0">
      <alignment horizontal="left" vertical="center" indent="1"/>
    </xf>
    <xf numFmtId="3" fontId="8" fillId="2" borderId="6">
      <alignment horizontal="left" vertical="center" indent="1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</xf>
    <xf numFmtId="14" fontId="0" fillId="0" borderId="0" xfId="8" applyFont="1" applyAlignment="1" applyProtection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right" vertical="center"/>
    </xf>
    <xf numFmtId="9" fontId="5" fillId="0" borderId="3" xfId="2" applyProtection="1">
      <alignment horizontal="center" vertical="center"/>
    </xf>
    <xf numFmtId="0" fontId="4" fillId="0" borderId="0" xfId="9" applyAlignment="1" applyProtection="1">
      <alignment vertical="center"/>
    </xf>
    <xf numFmtId="0" fontId="4" fillId="0" borderId="0" xfId="9" applyAlignment="1">
      <alignment vertical="center"/>
    </xf>
    <xf numFmtId="0" fontId="8" fillId="0" borderId="0" xfId="5" applyNumberFormat="1" applyFont="1" applyBorder="1" applyAlignment="1">
      <alignment horizontal="left" vertical="center" wrapText="1" indent="1"/>
    </xf>
    <xf numFmtId="14" fontId="7" fillId="0" borderId="0" xfId="8" applyNumberFormat="1" applyFont="1" applyBorder="1" applyAlignment="1">
      <alignment horizontal="right" vertical="center" indent="2"/>
    </xf>
    <xf numFmtId="3" fontId="8" fillId="0" borderId="0" xfId="4" applyNumberFormat="1" applyFont="1" applyBorder="1" applyAlignment="1">
      <alignment horizontal="left" vertical="center" indent="1"/>
    </xf>
    <xf numFmtId="3" fontId="8" fillId="2" borderId="0" xfId="15" applyNumberFormat="1" applyFont="1" applyFill="1" applyBorder="1" applyAlignment="1">
      <alignment horizontal="left" vertical="center" indent="1"/>
    </xf>
    <xf numFmtId="14" fontId="7" fillId="0" borderId="5" xfId="13" applyNumberFormat="1" applyFont="1" applyBorder="1" applyAlignment="1">
      <alignment horizontal="left" vertical="center" indent="2"/>
    </xf>
    <xf numFmtId="164" fontId="9" fillId="0" borderId="4" xfId="12" applyNumberFormat="1" applyFont="1" applyBorder="1" applyAlignment="1">
      <alignment horizontal="right" vertical="center"/>
    </xf>
    <xf numFmtId="3" fontId="8" fillId="2" borderId="0" xfId="14" applyNumberFormat="1" applyFont="1" applyFill="1" applyBorder="1" applyAlignment="1">
      <alignment horizontal="left" vertical="center" indent="1"/>
    </xf>
    <xf numFmtId="0" fontId="6" fillId="0" borderId="0" xfId="6" applyFont="1" applyFill="1" applyBorder="1" applyAlignment="1">
      <alignment horizontal="left" vertical="center" wrapText="1" indent="1"/>
    </xf>
    <xf numFmtId="14" fontId="6" fillId="0" borderId="0" xfId="6" applyNumberFormat="1" applyFont="1" applyFill="1" applyBorder="1" applyAlignment="1">
      <alignment horizontal="left" vertical="center" wrapText="1" indent="1"/>
    </xf>
    <xf numFmtId="3" fontId="6" fillId="0" borderId="0" xfId="6" applyNumberFormat="1" applyFont="1" applyFill="1" applyBorder="1" applyAlignment="1">
      <alignment horizontal="left" vertical="center" wrapText="1" indent="1"/>
    </xf>
    <xf numFmtId="0" fontId="6" fillId="0" borderId="0" xfId="6" applyNumberFormat="1" applyFont="1" applyFill="1" applyBorder="1" applyAlignment="1">
      <alignment horizontal="left" vertical="center" wrapText="1" indent="1"/>
    </xf>
    <xf numFmtId="14" fontId="6" fillId="0" borderId="5" xfId="11" applyNumberFormat="1" applyFont="1" applyFill="1" applyBorder="1" applyAlignment="1">
      <alignment horizontal="left" vertical="center" wrapText="1" indent="2"/>
    </xf>
    <xf numFmtId="164" fontId="10" fillId="0" borderId="0" xfId="10" applyNumberFormat="1" applyFont="1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8" fillId="0" borderId="0" xfId="5" applyNumberFormat="1" applyFont="1" applyAlignment="1" applyProtection="1">
      <alignment horizontal="left" vertical="center" wrapText="1" indent="1"/>
    </xf>
    <xf numFmtId="14" fontId="7" fillId="0" borderId="0" xfId="8" applyNumberFormat="1" applyFont="1" applyAlignment="1" applyProtection="1">
      <alignment horizontal="right" vertical="center" indent="2"/>
    </xf>
    <xf numFmtId="3" fontId="8" fillId="0" borderId="0" xfId="4" applyNumberFormat="1" applyFont="1" applyAlignment="1" applyProtection="1">
      <alignment horizontal="left" vertical="center" indent="1"/>
    </xf>
    <xf numFmtId="14" fontId="7" fillId="0" borderId="5" xfId="13" applyNumberFormat="1" applyFont="1" applyFill="1" applyBorder="1" applyAlignment="1">
      <alignment horizontal="left" vertical="center" indent="2"/>
    </xf>
    <xf numFmtId="164" fontId="9" fillId="0" borderId="4" xfId="12" applyNumberFormat="1" applyFont="1" applyFill="1" applyBorder="1" applyAlignment="1">
      <alignment horizontal="right" vertical="center"/>
    </xf>
    <xf numFmtId="3" fontId="8" fillId="2" borderId="0" xfId="14" applyNumberFormat="1" applyFont="1" applyFill="1" applyAlignment="1">
      <alignment horizontal="left" vertical="center" indent="1"/>
    </xf>
  </cellXfs>
  <cellStyles count="16">
    <cellStyle name="Colonna grigia" xfId="14" xr:uid="{00000000-0005-0000-0000-000000000000}"/>
    <cellStyle name="Contrassegno" xfId="12" xr:uid="{00000000-0005-0000-0000-000001000000}"/>
    <cellStyle name="Data" xfId="8" xr:uid="{00000000-0005-0000-0000-000002000000}"/>
    <cellStyle name="Durata prevista" xfId="15" xr:uid="{00000000-0005-0000-0000-000003000000}"/>
    <cellStyle name="Inizio effettivo" xfId="13" xr:uid="{00000000-0005-0000-0000-000004000000}"/>
    <cellStyle name="Input" xfId="2" builtinId="20" customBuiltin="1"/>
    <cellStyle name="Normale" xfId="0" builtinId="0" customBuiltin="1"/>
    <cellStyle name="Nota" xfId="7" builtinId="10" customBuiltin="1"/>
    <cellStyle name="Numeri" xfId="4" xr:uid="{00000000-0005-0000-0000-000008000000}"/>
    <cellStyle name="Output" xfId="3" builtinId="21" customBuiltin="1"/>
    <cellStyle name="Testo" xfId="5" xr:uid="{00000000-0005-0000-0000-00000A000000}"/>
    <cellStyle name="Titolo" xfId="9" builtinId="15" customBuiltin="1"/>
    <cellStyle name="Titolo 1" xfId="1" builtinId="16" customBuiltin="1"/>
    <cellStyle name="Titolo 2" xfId="6" builtinId="17" customBuiltin="1"/>
    <cellStyle name="Titolo 3" xfId="10" builtinId="18" customBuiltin="1"/>
    <cellStyle name="Titolo 4" xfId="11" builtinId="19" customBuiltin="1"/>
  </cellStyles>
  <dxfs count="24"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0" formatCode="General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inor"/>
      </font>
      <numFmt numFmtId="164" formatCode="&quot;Over/Under flag&quot;;&quot;&quot;;&quot;&quot;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3" formatCode="#,##0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inor"/>
      </font>
      <numFmt numFmtId="164" formatCode="&quot;Over/Under flag&quot;;&quot;&quot;;&quot;&quot;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92980742820516"/>
        <name val="Century Gothic"/>
        <scheme val="minor"/>
      </font>
      <numFmt numFmtId="19" formatCode="dd/mm/yyyy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92980742820516"/>
        <name val="Century Gothic"/>
        <scheme val="minor"/>
      </font>
      <numFmt numFmtId="19" formatCode="dd/mm/yyyy"/>
      <alignment horizontal="left" vertical="center" textRotation="0" wrapText="0" indent="2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3" formatCode="#,##0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92980742820516"/>
        <name val="Century Gothic"/>
        <scheme val="minor"/>
      </font>
      <numFmt numFmtId="19" formatCode="dd/mm/yyyy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92980742820516"/>
        <name val="Century Gothic"/>
        <scheme val="minor"/>
      </font>
      <numFmt numFmtId="19" formatCode="dd/mm/yyyy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0" formatCode="General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0" formatCode="General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89928891872917"/>
        <name val="Century Gothic"/>
        <scheme val="minor"/>
      </font>
      <numFmt numFmtId="0" formatCode="General"/>
      <alignment horizontal="left" vertical="center" textRotation="0" wrapText="1" indent="1" justifyLastLine="0" shrinkToFit="0" readingOrder="0"/>
    </dxf>
    <dxf>
      <border diagonalUp="0" diagonalDown="0">
        <left/>
        <right/>
        <top/>
        <bottom style="thin">
          <color theme="9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2" tint="-0.89996032593768116"/>
      </font>
      <fill>
        <patternFill>
          <bgColor theme="9"/>
        </patternFill>
      </fill>
      <border>
        <bottom/>
      </border>
    </dxf>
    <dxf>
      <font>
        <b val="0"/>
        <i val="0"/>
        <color theme="2" tint="-0.749961851863155"/>
      </font>
      <border>
        <bottom style="thin">
          <color theme="9"/>
        </bottom>
        <horizontal style="thin">
          <color theme="3" tint="0.59996337778862885"/>
        </horizontal>
      </border>
    </dxf>
  </dxfs>
  <tableStyles count="1" defaultTableStyle="TableStyleMedium2" defaultPivotStyle="PivotStyleMedium2">
    <tableStyle name="Stile tabella personalizzato" pivot="0" count="2" xr9:uid="{00000000-0011-0000-FFFF-FFFF00000000}">
      <tableStyleElement type="wholeTable" dxfId="23"/>
      <tableStyleElement type="headerRow" dxfId="22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'Registro progetti'!$B$5:$D$14</c:f>
              <c:multiLvlStrCache>
                <c:ptCount val="10"/>
                <c:lvl>
                  <c:pt idx="0">
                    <c:v>DIMA IMPIANTI</c:v>
                  </c:pt>
                  <c:pt idx="1">
                    <c:v>DIMA IMPIANTI</c:v>
                  </c:pt>
                  <c:pt idx="2">
                    <c:v>ALFONSO</c:v>
                  </c:pt>
                  <c:pt idx="3">
                    <c:v>DIMA IMPIANTI</c:v>
                  </c:pt>
                  <c:pt idx="4">
                    <c:v>ALFONSO</c:v>
                  </c:pt>
                  <c:pt idx="5">
                    <c:v>VITALE</c:v>
                  </c:pt>
                  <c:pt idx="6">
                    <c:v>VITALE</c:v>
                  </c:pt>
                  <c:pt idx="7">
                    <c:v>DIMA IMPIANTI</c:v>
                  </c:pt>
                  <c:pt idx="8">
                    <c:v>ALFONSO</c:v>
                  </c:pt>
                  <c:pt idx="9">
                    <c:v>DIMA IMPIANTI</c:v>
                  </c:pt>
                </c:lvl>
                <c:lvl>
                  <c:pt idx="0">
                    <c:v>SENEC</c:v>
                  </c:pt>
                  <c:pt idx="1">
                    <c:v>Huawei</c:v>
                  </c:pt>
                  <c:pt idx="2">
                    <c:v>SENEC</c:v>
                  </c:pt>
                  <c:pt idx="3">
                    <c:v>Huawei</c:v>
                  </c:pt>
                  <c:pt idx="4">
                    <c:v>Huawei</c:v>
                  </c:pt>
                  <c:pt idx="5">
                    <c:v>Huawei</c:v>
                  </c:pt>
                  <c:pt idx="6">
                    <c:v>Huawei</c:v>
                  </c:pt>
                  <c:pt idx="7">
                    <c:v>Huawei</c:v>
                  </c:pt>
                  <c:pt idx="8">
                    <c:v>Huawei</c:v>
                  </c:pt>
                  <c:pt idx="9">
                    <c:v>SENEC</c:v>
                  </c:pt>
                </c:lvl>
                <c:lvl>
                  <c:pt idx="0">
                    <c:v>Corso Antonio</c:v>
                  </c:pt>
                  <c:pt idx="1">
                    <c:v>Parco delle Magnolie</c:v>
                  </c:pt>
                  <c:pt idx="2">
                    <c:v>D'Agnese Patrizia</c:v>
                  </c:pt>
                  <c:pt idx="3">
                    <c:v>Leo - Di Marino</c:v>
                  </c:pt>
                  <c:pt idx="4">
                    <c:v>Bertolino Fortunato</c:v>
                  </c:pt>
                  <c:pt idx="5">
                    <c:v>Adinolfi Walter</c:v>
                  </c:pt>
                  <c:pt idx="6">
                    <c:v>Marino Dermatologo</c:v>
                  </c:pt>
                  <c:pt idx="7">
                    <c:v>Petti Enrico</c:v>
                  </c:pt>
                  <c:pt idx="8">
                    <c:v>Fortunato Market</c:v>
                  </c:pt>
                  <c:pt idx="9">
                    <c:v>Istituto San Cataldo</c:v>
                  </c:pt>
                </c:lvl>
              </c:multiLvlStrCache>
            </c:multiLvlStrRef>
          </c:cat>
          <c:val>
            <c:numRef>
              <c:f>'Registro progetti'!$E$5:$E$14</c:f>
              <c:numCache>
                <c:formatCode>m/d/yyyy</c:formatCode>
                <c:ptCount val="10"/>
                <c:pt idx="0">
                  <c:v>44669</c:v>
                </c:pt>
                <c:pt idx="1">
                  <c:v>44676</c:v>
                </c:pt>
                <c:pt idx="2">
                  <c:v>44685</c:v>
                </c:pt>
                <c:pt idx="3">
                  <c:v>44686</c:v>
                </c:pt>
                <c:pt idx="4">
                  <c:v>44704</c:v>
                </c:pt>
                <c:pt idx="5">
                  <c:v>44705</c:v>
                </c:pt>
                <c:pt idx="6">
                  <c:v>44706</c:v>
                </c:pt>
                <c:pt idx="7">
                  <c:v>44707</c:v>
                </c:pt>
                <c:pt idx="8">
                  <c:v>44708</c:v>
                </c:pt>
                <c:pt idx="9">
                  <c:v>44709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09C-9AD2-C44A3AF739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'Registro progetti'!$B$5:$D$14</c:f>
              <c:multiLvlStrCache>
                <c:ptCount val="10"/>
                <c:lvl>
                  <c:pt idx="0">
                    <c:v>DIMA IMPIANTI</c:v>
                  </c:pt>
                  <c:pt idx="1">
                    <c:v>DIMA IMPIANTI</c:v>
                  </c:pt>
                  <c:pt idx="2">
                    <c:v>ALFONSO</c:v>
                  </c:pt>
                  <c:pt idx="3">
                    <c:v>DIMA IMPIANTI</c:v>
                  </c:pt>
                  <c:pt idx="4">
                    <c:v>ALFONSO</c:v>
                  </c:pt>
                  <c:pt idx="5">
                    <c:v>VITALE</c:v>
                  </c:pt>
                  <c:pt idx="6">
                    <c:v>VITALE</c:v>
                  </c:pt>
                  <c:pt idx="7">
                    <c:v>DIMA IMPIANTI</c:v>
                  </c:pt>
                  <c:pt idx="8">
                    <c:v>ALFONSO</c:v>
                  </c:pt>
                  <c:pt idx="9">
                    <c:v>DIMA IMPIANTI</c:v>
                  </c:pt>
                </c:lvl>
                <c:lvl>
                  <c:pt idx="0">
                    <c:v>SENEC</c:v>
                  </c:pt>
                  <c:pt idx="1">
                    <c:v>Huawei</c:v>
                  </c:pt>
                  <c:pt idx="2">
                    <c:v>SENEC</c:v>
                  </c:pt>
                  <c:pt idx="3">
                    <c:v>Huawei</c:v>
                  </c:pt>
                  <c:pt idx="4">
                    <c:v>Huawei</c:v>
                  </c:pt>
                  <c:pt idx="5">
                    <c:v>Huawei</c:v>
                  </c:pt>
                  <c:pt idx="6">
                    <c:v>Huawei</c:v>
                  </c:pt>
                  <c:pt idx="7">
                    <c:v>Huawei</c:v>
                  </c:pt>
                  <c:pt idx="8">
                    <c:v>Huawei</c:v>
                  </c:pt>
                  <c:pt idx="9">
                    <c:v>SENEC</c:v>
                  </c:pt>
                </c:lvl>
                <c:lvl>
                  <c:pt idx="0">
                    <c:v>Corso Antonio</c:v>
                  </c:pt>
                  <c:pt idx="1">
                    <c:v>Parco delle Magnolie</c:v>
                  </c:pt>
                  <c:pt idx="2">
                    <c:v>D'Agnese Patrizia</c:v>
                  </c:pt>
                  <c:pt idx="3">
                    <c:v>Leo - Di Marino</c:v>
                  </c:pt>
                  <c:pt idx="4">
                    <c:v>Bertolino Fortunato</c:v>
                  </c:pt>
                  <c:pt idx="5">
                    <c:v>Adinolfi Walter</c:v>
                  </c:pt>
                  <c:pt idx="6">
                    <c:v>Marino Dermatologo</c:v>
                  </c:pt>
                  <c:pt idx="7">
                    <c:v>Petti Enrico</c:v>
                  </c:pt>
                  <c:pt idx="8">
                    <c:v>Fortunato Market</c:v>
                  </c:pt>
                  <c:pt idx="9">
                    <c:v>Istituto San Cataldo</c:v>
                  </c:pt>
                </c:lvl>
              </c:multiLvlStrCache>
            </c:multiLvlStrRef>
          </c:cat>
          <c:val>
            <c:numRef>
              <c:f>'Registro progetti'!$H$5:$H$14</c:f>
              <c:numCache>
                <c:formatCode>#,##0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22</c:v>
                </c:pt>
                <c:pt idx="3">
                  <c:v>16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C-409C-9AD2-C44A3AF7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903064"/>
        <c:axId val="502898800"/>
      </c:barChart>
      <c:catAx>
        <c:axId val="502903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98800"/>
        <c:crosses val="autoZero"/>
        <c:auto val="1"/>
        <c:lblAlgn val="ctr"/>
        <c:lblOffset val="100"/>
        <c:noMultiLvlLbl val="0"/>
      </c:catAx>
      <c:valAx>
        <c:axId val="502898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90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'Registro progetti'!$B$5:$B$18</c:f>
              <c:strCache>
                <c:ptCount val="10"/>
                <c:pt idx="0">
                  <c:v>Corso Antonio</c:v>
                </c:pt>
                <c:pt idx="1">
                  <c:v>Parco delle Magnolie</c:v>
                </c:pt>
                <c:pt idx="2">
                  <c:v>D'Agnese Patrizia</c:v>
                </c:pt>
                <c:pt idx="3">
                  <c:v>Leo - Di Marino</c:v>
                </c:pt>
                <c:pt idx="4">
                  <c:v>Bertolino Fortunato</c:v>
                </c:pt>
                <c:pt idx="5">
                  <c:v>Adinolfi Walter</c:v>
                </c:pt>
                <c:pt idx="6">
                  <c:v>Marino Dermatologo</c:v>
                </c:pt>
                <c:pt idx="7">
                  <c:v>Petti Enrico</c:v>
                </c:pt>
                <c:pt idx="8">
                  <c:v>Fortunato Market</c:v>
                </c:pt>
                <c:pt idx="9">
                  <c:v>Istituto San Cataldo</c:v>
                </c:pt>
              </c:strCache>
            </c:strRef>
          </c:cat>
          <c:val>
            <c:numRef>
              <c:f>'Registro progetti'!$E$5:$E$14</c:f>
              <c:numCache>
                <c:formatCode>m/d/yyyy</c:formatCode>
                <c:ptCount val="10"/>
                <c:pt idx="0">
                  <c:v>44669</c:v>
                </c:pt>
                <c:pt idx="1">
                  <c:v>44676</c:v>
                </c:pt>
                <c:pt idx="2">
                  <c:v>44685</c:v>
                </c:pt>
                <c:pt idx="3">
                  <c:v>44686</c:v>
                </c:pt>
                <c:pt idx="4">
                  <c:v>44704</c:v>
                </c:pt>
                <c:pt idx="5">
                  <c:v>44705</c:v>
                </c:pt>
                <c:pt idx="6">
                  <c:v>44706</c:v>
                </c:pt>
                <c:pt idx="7">
                  <c:v>44707</c:v>
                </c:pt>
                <c:pt idx="8">
                  <c:v>44708</c:v>
                </c:pt>
                <c:pt idx="9">
                  <c:v>44709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0-4DCA-9DA6-EB401016D0D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'Registro progetti'!$B$5:$B$18</c:f>
              <c:strCache>
                <c:ptCount val="10"/>
                <c:pt idx="0">
                  <c:v>Corso Antonio</c:v>
                </c:pt>
                <c:pt idx="1">
                  <c:v>Parco delle Magnolie</c:v>
                </c:pt>
                <c:pt idx="2">
                  <c:v>D'Agnese Patrizia</c:v>
                </c:pt>
                <c:pt idx="3">
                  <c:v>Leo - Di Marino</c:v>
                </c:pt>
                <c:pt idx="4">
                  <c:v>Bertolino Fortunato</c:v>
                </c:pt>
                <c:pt idx="5">
                  <c:v>Adinolfi Walter</c:v>
                </c:pt>
                <c:pt idx="6">
                  <c:v>Marino Dermatologo</c:v>
                </c:pt>
                <c:pt idx="7">
                  <c:v>Petti Enrico</c:v>
                </c:pt>
                <c:pt idx="8">
                  <c:v>Fortunato Market</c:v>
                </c:pt>
                <c:pt idx="9">
                  <c:v>Istituto San Cataldo</c:v>
                </c:pt>
              </c:strCache>
            </c:strRef>
          </c:cat>
          <c:val>
            <c:numRef>
              <c:f>'Registro progetti'!$H$5:$H$14</c:f>
              <c:numCache>
                <c:formatCode>#,##0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22</c:v>
                </c:pt>
                <c:pt idx="3">
                  <c:v>16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0-4DCA-9DA6-EB401016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643464"/>
        <c:axId val="540643792"/>
      </c:barChart>
      <c:catAx>
        <c:axId val="5406434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0643792"/>
        <c:crosses val="autoZero"/>
        <c:auto val="1"/>
        <c:lblAlgn val="ctr"/>
        <c:lblOffset val="100"/>
        <c:tickLblSkip val="1"/>
        <c:noMultiLvlLbl val="0"/>
      </c:catAx>
      <c:valAx>
        <c:axId val="540643792"/>
        <c:scaling>
          <c:orientation val="minMax"/>
          <c:max val="44715"/>
          <c:min val="4466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0643464"/>
        <c:crosses val="autoZero"/>
        <c:crossBetween val="between"/>
        <c:minorUnit val="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ln>
                  <a:noFill/>
                </a:ln>
                <a:solidFill>
                  <a:schemeClr val="tx1"/>
                </a:solidFill>
              </a:rPr>
              <a:t>ABA</a:t>
            </a:r>
            <a:r>
              <a:rPr lang="it-IT" baseline="0">
                <a:ln>
                  <a:noFill/>
                </a:ln>
                <a:solidFill>
                  <a:schemeClr val="tx1"/>
                </a:solidFill>
              </a:rPr>
              <a:t> TRADE - PLANNING</a:t>
            </a:r>
            <a:endParaRPr lang="it-IT">
              <a:ln>
                <a:noFill/>
              </a:ln>
              <a:solidFill>
                <a:schemeClr val="tx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multiLvlStrRef>
              <c:f>'Registro progetti'!$B$5:$D$14</c:f>
              <c:multiLvlStrCache>
                <c:ptCount val="10"/>
                <c:lvl>
                  <c:pt idx="0">
                    <c:v>DIMA IMPIANTI</c:v>
                  </c:pt>
                  <c:pt idx="1">
                    <c:v>DIMA IMPIANTI</c:v>
                  </c:pt>
                  <c:pt idx="2">
                    <c:v>ALFONSO</c:v>
                  </c:pt>
                  <c:pt idx="3">
                    <c:v>DIMA IMPIANTI</c:v>
                  </c:pt>
                  <c:pt idx="4">
                    <c:v>ALFONSO</c:v>
                  </c:pt>
                  <c:pt idx="5">
                    <c:v>VITALE</c:v>
                  </c:pt>
                  <c:pt idx="6">
                    <c:v>VITALE</c:v>
                  </c:pt>
                  <c:pt idx="7">
                    <c:v>DIMA IMPIANTI</c:v>
                  </c:pt>
                  <c:pt idx="8">
                    <c:v>ALFONSO</c:v>
                  </c:pt>
                  <c:pt idx="9">
                    <c:v>DIMA IMPIANTI</c:v>
                  </c:pt>
                </c:lvl>
                <c:lvl>
                  <c:pt idx="0">
                    <c:v>SENEC</c:v>
                  </c:pt>
                  <c:pt idx="1">
                    <c:v>Huawei</c:v>
                  </c:pt>
                  <c:pt idx="2">
                    <c:v>SENEC</c:v>
                  </c:pt>
                  <c:pt idx="3">
                    <c:v>Huawei</c:v>
                  </c:pt>
                  <c:pt idx="4">
                    <c:v>Huawei</c:v>
                  </c:pt>
                  <c:pt idx="5">
                    <c:v>Huawei</c:v>
                  </c:pt>
                  <c:pt idx="6">
                    <c:v>Huawei</c:v>
                  </c:pt>
                  <c:pt idx="7">
                    <c:v>Huawei</c:v>
                  </c:pt>
                  <c:pt idx="8">
                    <c:v>Huawei</c:v>
                  </c:pt>
                  <c:pt idx="9">
                    <c:v>SENEC</c:v>
                  </c:pt>
                </c:lvl>
                <c:lvl>
                  <c:pt idx="0">
                    <c:v>Corso Antonio</c:v>
                  </c:pt>
                  <c:pt idx="1">
                    <c:v>Parco delle Magnolie</c:v>
                  </c:pt>
                  <c:pt idx="2">
                    <c:v>D'Agnese Patrizia</c:v>
                  </c:pt>
                  <c:pt idx="3">
                    <c:v>Leo - Di Marino</c:v>
                  </c:pt>
                  <c:pt idx="4">
                    <c:v>Bertolino Fortunato</c:v>
                  </c:pt>
                  <c:pt idx="5">
                    <c:v>Adinolfi Walter</c:v>
                  </c:pt>
                  <c:pt idx="6">
                    <c:v>Marino Dermatologo</c:v>
                  </c:pt>
                  <c:pt idx="7">
                    <c:v>Petti Enrico</c:v>
                  </c:pt>
                  <c:pt idx="8">
                    <c:v>Fortunato Market</c:v>
                  </c:pt>
                  <c:pt idx="9">
                    <c:v>Istituto San Cataldo</c:v>
                  </c:pt>
                </c:lvl>
              </c:multiLvlStrCache>
            </c:multiLvlStrRef>
          </c:cat>
          <c:val>
            <c:numRef>
              <c:f>'Registro progetti'!$E$5:$E$14</c:f>
              <c:numCache>
                <c:formatCode>m/d/yyyy</c:formatCode>
                <c:ptCount val="10"/>
                <c:pt idx="0">
                  <c:v>44669</c:v>
                </c:pt>
                <c:pt idx="1">
                  <c:v>44676</c:v>
                </c:pt>
                <c:pt idx="2">
                  <c:v>44685</c:v>
                </c:pt>
                <c:pt idx="3">
                  <c:v>44686</c:v>
                </c:pt>
                <c:pt idx="4">
                  <c:v>44704</c:v>
                </c:pt>
                <c:pt idx="5">
                  <c:v>44705</c:v>
                </c:pt>
                <c:pt idx="6">
                  <c:v>44706</c:v>
                </c:pt>
                <c:pt idx="7">
                  <c:v>44707</c:v>
                </c:pt>
                <c:pt idx="8">
                  <c:v>44708</c:v>
                </c:pt>
                <c:pt idx="9">
                  <c:v>44709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D-49A7-8916-329DDEFFCDC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'Registro progetti'!$B$5:$D$14</c:f>
              <c:multiLvlStrCache>
                <c:ptCount val="10"/>
                <c:lvl>
                  <c:pt idx="0">
                    <c:v>DIMA IMPIANTI</c:v>
                  </c:pt>
                  <c:pt idx="1">
                    <c:v>DIMA IMPIANTI</c:v>
                  </c:pt>
                  <c:pt idx="2">
                    <c:v>ALFONSO</c:v>
                  </c:pt>
                  <c:pt idx="3">
                    <c:v>DIMA IMPIANTI</c:v>
                  </c:pt>
                  <c:pt idx="4">
                    <c:v>ALFONSO</c:v>
                  </c:pt>
                  <c:pt idx="5">
                    <c:v>VITALE</c:v>
                  </c:pt>
                  <c:pt idx="6">
                    <c:v>VITALE</c:v>
                  </c:pt>
                  <c:pt idx="7">
                    <c:v>DIMA IMPIANTI</c:v>
                  </c:pt>
                  <c:pt idx="8">
                    <c:v>ALFONSO</c:v>
                  </c:pt>
                  <c:pt idx="9">
                    <c:v>DIMA IMPIANTI</c:v>
                  </c:pt>
                </c:lvl>
                <c:lvl>
                  <c:pt idx="0">
                    <c:v>SENEC</c:v>
                  </c:pt>
                  <c:pt idx="1">
                    <c:v>Huawei</c:v>
                  </c:pt>
                  <c:pt idx="2">
                    <c:v>SENEC</c:v>
                  </c:pt>
                  <c:pt idx="3">
                    <c:v>Huawei</c:v>
                  </c:pt>
                  <c:pt idx="4">
                    <c:v>Huawei</c:v>
                  </c:pt>
                  <c:pt idx="5">
                    <c:v>Huawei</c:v>
                  </c:pt>
                  <c:pt idx="6">
                    <c:v>Huawei</c:v>
                  </c:pt>
                  <c:pt idx="7">
                    <c:v>Huawei</c:v>
                  </c:pt>
                  <c:pt idx="8">
                    <c:v>Huawei</c:v>
                  </c:pt>
                  <c:pt idx="9">
                    <c:v>SENEC</c:v>
                  </c:pt>
                </c:lvl>
                <c:lvl>
                  <c:pt idx="0">
                    <c:v>Corso Antonio</c:v>
                  </c:pt>
                  <c:pt idx="1">
                    <c:v>Parco delle Magnolie</c:v>
                  </c:pt>
                  <c:pt idx="2">
                    <c:v>D'Agnese Patrizia</c:v>
                  </c:pt>
                  <c:pt idx="3">
                    <c:v>Leo - Di Marino</c:v>
                  </c:pt>
                  <c:pt idx="4">
                    <c:v>Bertolino Fortunato</c:v>
                  </c:pt>
                  <c:pt idx="5">
                    <c:v>Adinolfi Walter</c:v>
                  </c:pt>
                  <c:pt idx="6">
                    <c:v>Marino Dermatologo</c:v>
                  </c:pt>
                  <c:pt idx="7">
                    <c:v>Petti Enrico</c:v>
                  </c:pt>
                  <c:pt idx="8">
                    <c:v>Fortunato Market</c:v>
                  </c:pt>
                  <c:pt idx="9">
                    <c:v>Istituto San Cataldo</c:v>
                  </c:pt>
                </c:lvl>
              </c:multiLvlStrCache>
            </c:multiLvlStrRef>
          </c:cat>
          <c:val>
            <c:numRef>
              <c:f>'Registro progetti'!$H$5:$H$14</c:f>
              <c:numCache>
                <c:formatCode>#,##0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22</c:v>
                </c:pt>
                <c:pt idx="3">
                  <c:v>16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D-49A7-8916-329DDEFF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903064"/>
        <c:axId val="502898800"/>
      </c:barChart>
      <c:catAx>
        <c:axId val="502903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>
                  <a:outerShdw blurRad="101600" dist="50800" dir="5400000" sx="2000" sy="2000" algn="ctr" rotWithShape="0">
                    <a:srgbClr val="000000">
                      <a:alpha val="41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98800"/>
        <c:crosses val="autoZero"/>
        <c:auto val="1"/>
        <c:lblAlgn val="ctr"/>
        <c:lblOffset val="100"/>
        <c:noMultiLvlLbl val="0"/>
      </c:catAx>
      <c:valAx>
        <c:axId val="502898800"/>
        <c:scaling>
          <c:orientation val="minMax"/>
          <c:min val="446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90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Configurazion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progett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</xdr:colOff>
      <xdr:row>1</xdr:row>
      <xdr:rowOff>6351</xdr:rowOff>
    </xdr:from>
    <xdr:to>
      <xdr:col>2</xdr:col>
      <xdr:colOff>28574</xdr:colOff>
      <xdr:row>2</xdr:row>
      <xdr:rowOff>26671</xdr:rowOff>
    </xdr:to>
    <xdr:sp macro="" textlink="">
      <xdr:nvSpPr>
        <xdr:cNvPr id="3" name="Pulsante Configurazione" descr="Pulsante di spostamento configurazione Fare clic per visualizzare il foglio di lavoro Configurazione." title="Pulsante di spostamento - Configurazione">
          <a:hlinkClick xmlns:r="http://schemas.openxmlformats.org/officeDocument/2006/relationships" r:id="rId1" tooltip="Fare clic per visualizzare Configurazione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spect="1"/>
        </xdr:cNvSpPr>
      </xdr:nvSpPr>
      <xdr:spPr>
        <a:xfrm>
          <a:off x="200490" y="825501"/>
          <a:ext cx="1552109" cy="27749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/>
        <a:lstStyle/>
        <a:p>
          <a:pPr algn="ctr" rtl="0"/>
          <a:r>
            <a:rPr lang="it" sz="1100" b="1"/>
            <a:t>CONFIGURAZIONE</a:t>
          </a:r>
        </a:p>
      </xdr:txBody>
    </xdr:sp>
    <xdr:clientData fPrintsWithSheet="0"/>
  </xdr:twoCellAnchor>
  <xdr:twoCellAnchor>
    <xdr:from>
      <xdr:col>1</xdr:col>
      <xdr:colOff>576262</xdr:colOff>
      <xdr:row>15</xdr:row>
      <xdr:rowOff>200025</xdr:rowOff>
    </xdr:from>
    <xdr:to>
      <xdr:col>4</xdr:col>
      <xdr:colOff>585787</xdr:colOff>
      <xdr:row>22</xdr:row>
      <xdr:rowOff>276225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D097B35-9026-49F3-9493-B77C9E536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181934</xdr:colOff>
      <xdr:row>1</xdr:row>
      <xdr:rowOff>6351</xdr:rowOff>
    </xdr:from>
    <xdr:to>
      <xdr:col>1</xdr:col>
      <xdr:colOff>895094</xdr:colOff>
      <xdr:row>2</xdr:row>
      <xdr:rowOff>25400</xdr:rowOff>
    </xdr:to>
    <xdr:sp macro="" textlink="">
      <xdr:nvSpPr>
        <xdr:cNvPr id="3" name="Pulsante Progetti" descr="Pulsante di spostamento progetti. Fare clic per visualizzare il foglio di lavoro Progetti." title="Pulsante di spostamento - Progetti">
          <a:hlinkClick xmlns:r="http://schemas.openxmlformats.org/officeDocument/2006/relationships" r:id="rId1" tooltip="Fare clic per visualizzare i progetti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spect="1"/>
        </xdr:cNvSpPr>
      </xdr:nvSpPr>
      <xdr:spPr>
        <a:xfrm>
          <a:off x="181934" y="578490"/>
          <a:ext cx="914400" cy="274754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/>
        <a:lstStyle/>
        <a:p>
          <a:pPr algn="ctr" rtl="0"/>
          <a:r>
            <a:rPr lang="it" sz="1100" b="1"/>
            <a:t>PROGETTI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647699</xdr:colOff>
      <xdr:row>3</xdr:row>
      <xdr:rowOff>38099</xdr:rowOff>
    </xdr:from>
    <xdr:to>
      <xdr:col>14</xdr:col>
      <xdr:colOff>97094</xdr:colOff>
      <xdr:row>31</xdr:row>
      <xdr:rowOff>200024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76DFBE2-0F3A-42B7-8D33-1232673FF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619123</xdr:colOff>
      <xdr:row>1</xdr:row>
      <xdr:rowOff>76200</xdr:rowOff>
    </xdr:from>
    <xdr:to>
      <xdr:col>14</xdr:col>
      <xdr:colOff>304800</xdr:colOff>
      <xdr:row>29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35AE47E-83E4-4276-BCE3-1CAD78C17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istroProgetti" displayName="RegistroProgetti" ref="B4:O14" totalsRowShown="0" headerRowDxfId="19" tableBorderDxfId="18">
  <autoFilter ref="B4:O14" xr:uid="{00000000-0009-0000-0100-000001000000}"/>
  <tableColumns count="14">
    <tableColumn id="1" xr3:uid="{00000000-0010-0000-0000-000001000000}" name="Progetto" dataDxfId="17" dataCellStyle="Testo"/>
    <tableColumn id="2" xr3:uid="{00000000-0010-0000-0000-000002000000}" name="Categoria" dataDxfId="16" dataCellStyle="Testo"/>
    <tableColumn id="3" xr3:uid="{00000000-0010-0000-0000-000003000000}" name="Assegnato a" dataDxfId="15" dataCellStyle="Testo"/>
    <tableColumn id="4" xr3:uid="{00000000-0010-0000-0000-000004000000}" name="Inizio_x000a_previsto" dataDxfId="14" dataCellStyle="Data"/>
    <tableColumn id="5" xr3:uid="{00000000-0010-0000-0000-000005000000}" name="Fine _x000a_prevista" dataDxfId="13" dataCellStyle="Data"/>
    <tableColumn id="6" xr3:uid="{00000000-0010-0000-0000-000006000000}" name="Lavoro previsto (in ore)" dataDxfId="12" dataCellStyle="Numeri"/>
    <tableColumn id="7" xr3:uid="{00000000-0010-0000-0000-000007000000}" name="Durata prevista (in giorni)" dataDxfId="11" dataCellStyle="Durata prevista">
      <calculatedColumnFormula>IF(COUNTA('Registro progetti'!$E5,'Registro progetti'!$F5)&lt;&gt;2,"",DAYS360('Registro progetti'!$E5,'Registro progetti'!$F5,FALSE))+1</calculatedColumnFormula>
    </tableColumn>
    <tableColumn id="8" xr3:uid="{00000000-0010-0000-0000-000008000000}" name="Inizio _x000a_effettivo" dataDxfId="10" dataCellStyle="Inizio effettivo"/>
    <tableColumn id="9" xr3:uid="{00000000-0010-0000-0000-000009000000}" name="Fine_x000a_effettiva" dataDxfId="9" dataCellStyle="Data"/>
    <tableColumn id="10" xr3:uid="{00000000-0010-0000-0000-00000A000000}" name="Icona del contrassegno per il lavoro effettivo (in ore) superiore/inferiore al previsto" dataDxfId="8" dataCellStyle="Contrassegno">
      <calculatedColumnFormula>IFERROR(IF(RegistroProgetti[Lavoro effettivo (in ore)]=0,"",IF(ABS((RegistroProgetti[[#This Row],[Lavoro effettivo (in ore)]]-RegistroProgetti[[#This Row],[Lavoro previsto (in ore)]])/RegistroProgetti[[#This Row],[Lavoro previsto (in ore)]])&gt;ContrassegnoPercentuale,1,0)),"")</calculatedColumnFormula>
    </tableColumn>
    <tableColumn id="11" xr3:uid="{00000000-0010-0000-0000-00000B000000}" name="Lavoro effettivo (in ore)" dataDxfId="7" dataCellStyle="Numeri"/>
    <tableColumn id="12" xr3:uid="{00000000-0010-0000-0000-00000C000000}" name="Icona del contrassegno per la durata effettiva (in giorni) superiore/inferiore al previsto" dataDxfId="6" dataCellStyle="Contrassegno">
      <calculatedColumnFormula>IFERROR(IF(RegistroProgetti[Durata effettiva (in giorni)]=0,"",IF(ABS((RegistroProgetti[[#This Row],[Durata effettiva (in giorni)]]-RegistroProgetti[[#This Row],[Durata prevista (in giorni)]])/RegistroProgetti[[#This Row],[Durata prevista (in giorni)]])&gt;ContrassegnoPercentuale,1,0)),"")</calculatedColumnFormula>
    </tableColumn>
    <tableColumn id="13" xr3:uid="{00000000-0010-0000-0000-00000D000000}" name="Durata effettiva (in giorni)" dataDxfId="5" dataCellStyle="Colonna grigia">
      <calculatedColumnFormula>IF(COUNTA('Registro progetti'!$I5,'Registro progetti'!$J5)&lt;&gt;2,"",DAYS360('Registro progetti'!$I5,'Registro progetti'!$J5,FALSE))+1</calculatedColumnFormula>
    </tableColumn>
    <tableColumn id="14" xr3:uid="{00000000-0010-0000-0000-00000E000000}" name="Note" dataDxfId="4" dataCellStyle="Testo"/>
  </tableColumns>
  <tableStyleInfo name="Stile tabella personalizzat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CetegoriaEDipendente" displayName="TabelleCetegoriaEDipendente" ref="B4:C10" totalsRowShown="0" headerRowDxfId="3" dataDxfId="2">
  <autoFilter ref="B4:C10" xr:uid="{00000000-0009-0000-0100-000003000000}"/>
  <tableColumns count="2">
    <tableColumn id="1" xr3:uid="{00000000-0010-0000-0100-000001000000}" name="Nome categoria" dataDxfId="1"/>
    <tableColumn id="2" xr3:uid="{00000000-0010-0000-0100-000002000000}" name="Nome dipendente" dataDxfId="0"/>
  </tableColumns>
  <tableStyleInfo name="Stile tabella personalizzato" showFirstColumn="0" showLastColumn="0" showRowStripes="1" showColumnStripes="0"/>
  <extLst>
    <ext xmlns:x14="http://schemas.microsoft.com/office/spreadsheetml/2009/9/main" uri="{504A1905-F514-4f6f-8877-14C23A59335A}">
      <x14:table altTextSummary="Elenco di categorie e dipendenti usato nell'elenco di selezione a discesa di convalida dei dati di Categoria e Dipendente nel foglio di lavoro Registro progetti. Usare queste colonne per personalizzare le voci di ogni elenco. Gli elenchi non devono necessariamente avere lo stesso numero di voci"/>
    </ext>
  </extLst>
</table>
</file>

<file path=xl/theme/theme1.xml><?xml version="1.0" encoding="utf-8"?>
<a:theme xmlns:a="http://schemas.openxmlformats.org/drawingml/2006/main" name="Office Theme">
  <a:themeElements>
    <a:clrScheme name="072_Project_Tracker">
      <a:dk1>
        <a:sysClr val="windowText" lastClr="000000"/>
      </a:dk1>
      <a:lt1>
        <a:sysClr val="window" lastClr="FFFFFF"/>
      </a:lt1>
      <a:dk2>
        <a:srgbClr val="4C483D"/>
      </a:dk2>
      <a:lt2>
        <a:srgbClr val="E4E3E2"/>
      </a:lt2>
      <a:accent1>
        <a:srgbClr val="FF5959"/>
      </a:accent1>
      <a:accent2>
        <a:srgbClr val="8DBB70"/>
      </a:accent2>
      <a:accent3>
        <a:srgbClr val="F0BB44"/>
      </a:accent3>
      <a:accent4>
        <a:srgbClr val="61ADBF"/>
      </a:accent4>
      <a:accent5>
        <a:srgbClr val="A3648B"/>
      </a:accent5>
      <a:accent6>
        <a:srgbClr val="F8943F"/>
      </a:accent6>
      <a:hlink>
        <a:srgbClr val="61ADBF"/>
      </a:hlink>
      <a:folHlink>
        <a:srgbClr val="A3648B"/>
      </a:folHlink>
    </a:clrScheme>
    <a:fontScheme name="085_Weekly_Time_Plann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072_Project_Tracker">
    <a:dk1>
      <a:sysClr val="windowText" lastClr="000000"/>
    </a:dk1>
    <a:lt1>
      <a:sysClr val="window" lastClr="FFFFFF"/>
    </a:lt1>
    <a:dk2>
      <a:srgbClr val="4C483D"/>
    </a:dk2>
    <a:lt2>
      <a:srgbClr val="E4E3E2"/>
    </a:lt2>
    <a:accent1>
      <a:srgbClr val="FF5959"/>
    </a:accent1>
    <a:accent2>
      <a:srgbClr val="8DBB70"/>
    </a:accent2>
    <a:accent3>
      <a:srgbClr val="F0BB44"/>
    </a:accent3>
    <a:accent4>
      <a:srgbClr val="61ADBF"/>
    </a:accent4>
    <a:accent5>
      <a:srgbClr val="A3648B"/>
    </a:accent5>
    <a:accent6>
      <a:srgbClr val="F8943F"/>
    </a:accent6>
    <a:hlink>
      <a:srgbClr val="61ADBF"/>
    </a:hlink>
    <a:folHlink>
      <a:srgbClr val="A3648B"/>
    </a:folHlink>
  </a:clrScheme>
  <a:fontScheme name="085_Weekly_Time_Planner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072_Project_Tracker">
    <a:dk1>
      <a:sysClr val="windowText" lastClr="000000"/>
    </a:dk1>
    <a:lt1>
      <a:sysClr val="window" lastClr="FFFFFF"/>
    </a:lt1>
    <a:dk2>
      <a:srgbClr val="4C483D"/>
    </a:dk2>
    <a:lt2>
      <a:srgbClr val="E4E3E2"/>
    </a:lt2>
    <a:accent1>
      <a:srgbClr val="FF5959"/>
    </a:accent1>
    <a:accent2>
      <a:srgbClr val="8DBB70"/>
    </a:accent2>
    <a:accent3>
      <a:srgbClr val="F0BB44"/>
    </a:accent3>
    <a:accent4>
      <a:srgbClr val="61ADBF"/>
    </a:accent4>
    <a:accent5>
      <a:srgbClr val="A3648B"/>
    </a:accent5>
    <a:accent6>
      <a:srgbClr val="F8943F"/>
    </a:accent6>
    <a:hlink>
      <a:srgbClr val="61ADBF"/>
    </a:hlink>
    <a:folHlink>
      <a:srgbClr val="A3648B"/>
    </a:folHlink>
  </a:clrScheme>
  <a:fontScheme name="085_Weekly_Time_Planner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autoPageBreaks="0" fitToPage="1"/>
  </sheetPr>
  <dimension ref="A1:O33"/>
  <sheetViews>
    <sheetView showGridLines="0" zoomScaleNormal="100" workbookViewId="0">
      <pane ySplit="4" topLeftCell="A5" activePane="bottomLeft" state="frozen"/>
      <selection pane="bottomLeft" activeCell="F9" sqref="F9"/>
    </sheetView>
  </sheetViews>
  <sheetFormatPr defaultColWidth="9" defaultRowHeight="30" customHeight="1" x14ac:dyDescent="0.3"/>
  <cols>
    <col min="1" max="1" width="2.625" style="1" customWidth="1"/>
    <col min="2" max="2" width="20" style="1" bestFit="1" customWidth="1"/>
    <col min="3" max="3" width="21" style="1" customWidth="1"/>
    <col min="4" max="4" width="18.875" style="1" customWidth="1"/>
    <col min="5" max="5" width="16.5" style="2" customWidth="1"/>
    <col min="6" max="6" width="15.625" style="2" customWidth="1"/>
    <col min="7" max="7" width="12.25" style="1" customWidth="1"/>
    <col min="8" max="8" width="12.625" style="1" customWidth="1"/>
    <col min="9" max="10" width="15.625" style="2" customWidth="1"/>
    <col min="11" max="11" width="2.875" style="2" customWidth="1"/>
    <col min="12" max="12" width="11.375" style="1" customWidth="1"/>
    <col min="13" max="13" width="2.875" style="1" customWidth="1"/>
    <col min="14" max="14" width="13.125" style="1" customWidth="1"/>
    <col min="15" max="15" width="25.625" style="1" customWidth="1"/>
    <col min="16" max="16" width="2.625" style="1" customWidth="1"/>
    <col min="17" max="16384" width="9" style="1"/>
  </cols>
  <sheetData>
    <row r="1" spans="1:15" ht="65.099999999999994" customHeight="1" x14ac:dyDescent="0.3">
      <c r="B1" s="6" t="s">
        <v>0</v>
      </c>
      <c r="C1"/>
    </row>
    <row r="2" spans="1:15" ht="20.25" customHeight="1" x14ac:dyDescent="0.3">
      <c r="A2" s="3"/>
      <c r="B2" s="6"/>
      <c r="C2" s="4" t="s">
        <v>2</v>
      </c>
      <c r="D2" s="5">
        <v>0.25</v>
      </c>
    </row>
    <row r="3" spans="1:15" ht="20.25" customHeight="1" x14ac:dyDescent="0.3">
      <c r="G3"/>
      <c r="H3"/>
    </row>
    <row r="4" spans="1:15" ht="54.95" customHeight="1" x14ac:dyDescent="0.3">
      <c r="B4" s="15" t="s">
        <v>1</v>
      </c>
      <c r="C4" s="15" t="s">
        <v>3</v>
      </c>
      <c r="D4" s="15" t="s">
        <v>7</v>
      </c>
      <c r="E4" s="16" t="s">
        <v>8</v>
      </c>
      <c r="F4" s="16" t="s">
        <v>9</v>
      </c>
      <c r="G4" s="17" t="s">
        <v>10</v>
      </c>
      <c r="H4" s="18" t="s">
        <v>11</v>
      </c>
      <c r="I4" s="19" t="s">
        <v>12</v>
      </c>
      <c r="J4" s="16" t="s">
        <v>13</v>
      </c>
      <c r="K4" s="20" t="s">
        <v>14</v>
      </c>
      <c r="L4" s="17" t="s">
        <v>15</v>
      </c>
      <c r="M4" s="20" t="s">
        <v>16</v>
      </c>
      <c r="N4" s="17" t="s">
        <v>17</v>
      </c>
      <c r="O4" s="15" t="s">
        <v>18</v>
      </c>
    </row>
    <row r="5" spans="1:15" ht="30" customHeight="1" x14ac:dyDescent="0.3">
      <c r="B5" s="8" t="s">
        <v>25</v>
      </c>
      <c r="C5" s="8" t="s">
        <v>27</v>
      </c>
      <c r="D5" s="8" t="s">
        <v>26</v>
      </c>
      <c r="E5" s="9">
        <v>44669</v>
      </c>
      <c r="F5" s="9">
        <v>44673</v>
      </c>
      <c r="G5" s="10"/>
      <c r="H5" s="11">
        <f>IF(COUNTA('Registro progetti'!$E5,'Registro progetti'!$F5)&lt;&gt;2,"",DAYS360('Registro progetti'!$E5,'Registro progetti'!$F5,FALSE))+1</f>
        <v>5</v>
      </c>
      <c r="I5" s="12">
        <v>44670</v>
      </c>
      <c r="J5" s="9">
        <v>44673</v>
      </c>
      <c r="K5" s="13" t="str">
        <f>IFERROR(IF(RegistroProgetti[Lavoro effettivo (in ore)]=0,"",IF(ABS((RegistroProgetti[[#This Row],[Lavoro effettivo (in ore)]]-RegistroProgetti[[#This Row],[Lavoro previsto (in ore)]])/RegistroProgetti[[#This Row],[Lavoro previsto (in ore)]])&gt;ContrassegnoPercentuale,1,0)),"")</f>
        <v/>
      </c>
      <c r="L5" s="10">
        <v>300</v>
      </c>
      <c r="M5" s="13">
        <f>IFERROR(IF(RegistroProgetti[Durata effettiva (in giorni)]=0,"",IF(ABS((RegistroProgetti[[#This Row],[Durata effettiva (in giorni)]]-RegistroProgetti[[#This Row],[Durata prevista (in giorni)]])/RegistroProgetti[[#This Row],[Durata prevista (in giorni)]])&gt;ContrassegnoPercentuale,1,0)),"")</f>
        <v>0</v>
      </c>
      <c r="N5" s="14">
        <f>IF(COUNTA('Registro progetti'!$I5,'Registro progetti'!$J5)&lt;&gt;2,"",DAYS360('Registro progetti'!$I5,'Registro progetti'!$J5,FALSE))+1</f>
        <v>4</v>
      </c>
      <c r="O5" s="8"/>
    </row>
    <row r="6" spans="1:15" ht="30" customHeight="1" x14ac:dyDescent="0.3">
      <c r="B6" s="8" t="s">
        <v>32</v>
      </c>
      <c r="C6" s="8" t="s">
        <v>31</v>
      </c>
      <c r="D6" s="8" t="s">
        <v>26</v>
      </c>
      <c r="E6" s="9">
        <v>44676</v>
      </c>
      <c r="F6" s="9">
        <v>44683</v>
      </c>
      <c r="G6" s="10"/>
      <c r="H6" s="11">
        <f>IF(COUNTA('Registro progetti'!$E6,'Registro progetti'!$F6)&lt;&gt;2,"",DAYS360('Registro progetti'!$E6,'Registro progetti'!$F6,FALSE))+1</f>
        <v>8</v>
      </c>
      <c r="I6" s="12">
        <f ca="1">TODAY()-41</f>
        <v>44622</v>
      </c>
      <c r="J6" s="9">
        <f ca="1">TODAY()-7</f>
        <v>44656</v>
      </c>
      <c r="K6" s="13" t="str">
        <f>IFERROR(IF(RegistroProgetti[Lavoro effettivo (in ore)]=0,"",IF(ABS((RegistroProgetti[[#This Row],[Lavoro effettivo (in ore)]]-RegistroProgetti[[#This Row],[Lavoro previsto (in ore)]])/RegistroProgetti[[#This Row],[Lavoro previsto (in ore)]])&gt;ContrassegnoPercentuale,1,0)),"")</f>
        <v/>
      </c>
      <c r="L6" s="10">
        <v>390</v>
      </c>
      <c r="M6" s="13">
        <f ca="1">IFERROR(IF(RegistroProgetti[Durata effettiva (in giorni)]=0,"",IF(ABS((RegistroProgetti[[#This Row],[Durata effettiva (in giorni)]]-RegistroProgetti[[#This Row],[Durata prevista (in giorni)]])/RegistroProgetti[[#This Row],[Durata prevista (in giorni)]])&gt;ContrassegnoPercentuale,1,0)),"")</f>
        <v>1</v>
      </c>
      <c r="N6" s="14">
        <f ca="1">IF(COUNTA('Registro progetti'!$I6,'Registro progetti'!$J6)&lt;&gt;2,"",DAYS360('Registro progetti'!$I6,'Registro progetti'!$J6,FALSE))+1</f>
        <v>34</v>
      </c>
      <c r="O6" s="8"/>
    </row>
    <row r="7" spans="1:15" ht="30" customHeight="1" x14ac:dyDescent="0.3">
      <c r="B7" s="8" t="s">
        <v>33</v>
      </c>
      <c r="C7" s="8" t="s">
        <v>27</v>
      </c>
      <c r="D7" s="8" t="s">
        <v>30</v>
      </c>
      <c r="E7" s="9">
        <v>44685</v>
      </c>
      <c r="F7" s="9">
        <v>44706</v>
      </c>
      <c r="G7" s="10"/>
      <c r="H7" s="11">
        <f>IF(COUNTA('Registro progetti'!$E7,'Registro progetti'!$F7)&lt;&gt;2,"",DAYS360('Registro progetti'!$E7,'Registro progetti'!$F7,FALSE))+1</f>
        <v>22</v>
      </c>
      <c r="I7" s="12"/>
      <c r="J7" s="9"/>
      <c r="K7" s="13"/>
      <c r="L7" s="10"/>
      <c r="M7" s="13"/>
      <c r="N7" s="14"/>
      <c r="O7" s="8"/>
    </row>
    <row r="8" spans="1:15" ht="30" customHeight="1" x14ac:dyDescent="0.3">
      <c r="B8" s="8" t="s">
        <v>36</v>
      </c>
      <c r="C8" s="8" t="s">
        <v>31</v>
      </c>
      <c r="D8" s="8" t="s">
        <v>26</v>
      </c>
      <c r="E8" s="9">
        <v>44686</v>
      </c>
      <c r="F8" s="9">
        <v>44701</v>
      </c>
      <c r="G8" s="10"/>
      <c r="H8" s="11">
        <f>IF(COUNTA('Registro progetti'!$E8,'Registro progetti'!$F8)&lt;&gt;2,"",DAYS360('Registro progetti'!$E8,'Registro progetti'!$F8,FALSE))+1</f>
        <v>16</v>
      </c>
      <c r="I8" s="12"/>
      <c r="J8" s="9"/>
      <c r="K8" s="13"/>
      <c r="L8" s="10"/>
      <c r="M8" s="13"/>
      <c r="N8" s="14"/>
      <c r="O8" s="8"/>
    </row>
    <row r="9" spans="1:15" ht="30" customHeight="1" x14ac:dyDescent="0.3">
      <c r="B9" s="8" t="s">
        <v>34</v>
      </c>
      <c r="C9" s="8" t="s">
        <v>31</v>
      </c>
      <c r="D9" s="8" t="s">
        <v>30</v>
      </c>
      <c r="E9" s="9">
        <v>44704</v>
      </c>
      <c r="F9" s="9">
        <v>44708</v>
      </c>
      <c r="G9" s="10"/>
      <c r="H9" s="11">
        <f>IF(COUNTA('Registro progetti'!$E9,'Registro progetti'!$F9)&lt;&gt;2,"",DAYS360('Registro progetti'!$E9,'Registro progetti'!$F9,FALSE))+1</f>
        <v>5</v>
      </c>
      <c r="I9" s="12"/>
      <c r="J9" s="9"/>
      <c r="K9" s="13"/>
      <c r="L9" s="10"/>
      <c r="M9" s="13"/>
      <c r="N9" s="14"/>
      <c r="O9" s="8"/>
    </row>
    <row r="10" spans="1:15" ht="30" customHeight="1" x14ac:dyDescent="0.3">
      <c r="B10" s="8" t="s">
        <v>35</v>
      </c>
      <c r="C10" s="8" t="s">
        <v>31</v>
      </c>
      <c r="D10" s="8" t="s">
        <v>29</v>
      </c>
      <c r="E10" s="9">
        <v>44705</v>
      </c>
      <c r="F10" s="9">
        <v>44709</v>
      </c>
      <c r="G10" s="10"/>
      <c r="H10" s="11">
        <f>IF(COUNTA('Registro progetti'!$E10,'Registro progetti'!$F10)&lt;&gt;2,"",DAYS360('Registro progetti'!$E10,'Registro progetti'!$F10,FALSE))+1</f>
        <v>5</v>
      </c>
      <c r="I10" s="12"/>
      <c r="J10" s="9"/>
      <c r="K10" s="13"/>
      <c r="L10" s="10"/>
      <c r="M10" s="13"/>
      <c r="N10" s="14"/>
      <c r="O10" s="8"/>
    </row>
    <row r="11" spans="1:15" ht="30" customHeight="1" x14ac:dyDescent="0.3">
      <c r="B11" s="8" t="s">
        <v>37</v>
      </c>
      <c r="C11" s="8" t="s">
        <v>31</v>
      </c>
      <c r="D11" s="8" t="s">
        <v>29</v>
      </c>
      <c r="E11" s="9">
        <v>44706</v>
      </c>
      <c r="F11" s="9">
        <v>44710</v>
      </c>
      <c r="G11" s="10"/>
      <c r="H11" s="11">
        <f>IF(COUNTA('Registro progetti'!$E11,'Registro progetti'!$F11)&lt;&gt;2,"",DAYS360('Registro progetti'!$E11,'Registro progetti'!$F11,FALSE))+1</f>
        <v>5</v>
      </c>
      <c r="I11" s="12"/>
      <c r="J11" s="9"/>
      <c r="K11" s="13"/>
      <c r="L11" s="10"/>
      <c r="M11" s="13"/>
      <c r="N11" s="14"/>
      <c r="O11" s="8"/>
    </row>
    <row r="12" spans="1:15" ht="30" customHeight="1" x14ac:dyDescent="0.3">
      <c r="B12" s="8" t="s">
        <v>38</v>
      </c>
      <c r="C12" s="8" t="s">
        <v>31</v>
      </c>
      <c r="D12" s="8" t="s">
        <v>26</v>
      </c>
      <c r="E12" s="9">
        <v>44707</v>
      </c>
      <c r="F12" s="9">
        <v>44711</v>
      </c>
      <c r="G12" s="10"/>
      <c r="H12" s="11">
        <f>IF(COUNTA('Registro progetti'!$E12,'Registro progetti'!$F12)&lt;&gt;2,"",DAYS360('Registro progetti'!$E12,'Registro progetti'!$F12,FALSE))+1</f>
        <v>5</v>
      </c>
      <c r="I12" s="12"/>
      <c r="J12" s="9"/>
      <c r="K12" s="13"/>
      <c r="L12" s="10"/>
      <c r="M12" s="13"/>
      <c r="N12" s="14"/>
      <c r="O12" s="8"/>
    </row>
    <row r="13" spans="1:15" ht="30" customHeight="1" x14ac:dyDescent="0.3">
      <c r="B13" s="8" t="s">
        <v>39</v>
      </c>
      <c r="C13" s="8" t="s">
        <v>31</v>
      </c>
      <c r="D13" s="8" t="s">
        <v>30</v>
      </c>
      <c r="E13" s="9">
        <v>44708</v>
      </c>
      <c r="F13" s="9">
        <v>44712</v>
      </c>
      <c r="G13" s="10"/>
      <c r="H13" s="11">
        <f>IF(COUNTA('Registro progetti'!$E13,'Registro progetti'!$F13)&lt;&gt;2,"",DAYS360('Registro progetti'!$E13,'Registro progetti'!$F13,FALSE))+1</f>
        <v>5</v>
      </c>
      <c r="I13" s="12"/>
      <c r="J13" s="9"/>
      <c r="K13" s="13"/>
      <c r="L13" s="10"/>
      <c r="M13" s="13"/>
      <c r="N13" s="14"/>
      <c r="O13" s="8"/>
    </row>
    <row r="14" spans="1:15" ht="30" customHeight="1" x14ac:dyDescent="0.3">
      <c r="B14" s="8" t="s">
        <v>40</v>
      </c>
      <c r="C14" s="8" t="s">
        <v>27</v>
      </c>
      <c r="D14" s="8" t="s">
        <v>26</v>
      </c>
      <c r="E14" s="9">
        <v>44709</v>
      </c>
      <c r="F14" s="9">
        <v>44713</v>
      </c>
      <c r="G14" s="25"/>
      <c r="H14" s="11">
        <f>IF(COUNTA('Registro progetti'!$E14,'Registro progetti'!$F14)&lt;&gt;2,"",DAYS360('Registro progetti'!$E14,'Registro progetti'!$F14,FALSE))+1</f>
        <v>4</v>
      </c>
      <c r="I14" s="26"/>
      <c r="J14" s="24"/>
      <c r="K14" s="27"/>
      <c r="L14" s="25"/>
      <c r="M14" s="27"/>
      <c r="N14" s="28"/>
      <c r="O14" s="23"/>
    </row>
    <row r="16" spans="1:15" ht="30" customHeight="1" x14ac:dyDescent="0.3">
      <c r="B16"/>
      <c r="C16"/>
      <c r="D16"/>
    </row>
    <row r="17" spans="2:4" ht="30" customHeight="1" x14ac:dyDescent="0.3">
      <c r="B17"/>
      <c r="C17"/>
      <c r="D17"/>
    </row>
    <row r="18" spans="2:4" ht="30" customHeight="1" x14ac:dyDescent="0.3">
      <c r="B18"/>
      <c r="C18"/>
      <c r="D18"/>
    </row>
    <row r="19" spans="2:4" ht="30" customHeight="1" x14ac:dyDescent="0.3">
      <c r="B19"/>
      <c r="C19"/>
      <c r="D19"/>
    </row>
    <row r="20" spans="2:4" ht="30" customHeight="1" x14ac:dyDescent="0.3">
      <c r="B20"/>
      <c r="C20"/>
      <c r="D20"/>
    </row>
    <row r="21" spans="2:4" ht="30" customHeight="1" x14ac:dyDescent="0.3">
      <c r="B21"/>
      <c r="C21"/>
      <c r="D21"/>
    </row>
    <row r="22" spans="2:4" ht="30" customHeight="1" x14ac:dyDescent="0.3">
      <c r="B22"/>
      <c r="C22"/>
      <c r="D22"/>
    </row>
    <row r="23" spans="2:4" ht="30" customHeight="1" x14ac:dyDescent="0.3">
      <c r="B23"/>
      <c r="C23"/>
      <c r="D23"/>
    </row>
    <row r="24" spans="2:4" ht="30" customHeight="1" x14ac:dyDescent="0.3">
      <c r="B24"/>
      <c r="C24"/>
      <c r="D24"/>
    </row>
    <row r="25" spans="2:4" ht="30" customHeight="1" x14ac:dyDescent="0.3">
      <c r="B25"/>
      <c r="C25"/>
      <c r="D25"/>
    </row>
    <row r="26" spans="2:4" ht="30" customHeight="1" x14ac:dyDescent="0.3">
      <c r="B26"/>
      <c r="C26"/>
      <c r="D26"/>
    </row>
    <row r="27" spans="2:4" ht="30" customHeight="1" x14ac:dyDescent="0.3">
      <c r="B27"/>
      <c r="C27"/>
      <c r="D27"/>
    </row>
    <row r="28" spans="2:4" ht="30" customHeight="1" x14ac:dyDescent="0.3">
      <c r="B28"/>
      <c r="C28"/>
      <c r="D28"/>
    </row>
    <row r="29" spans="2:4" ht="30" customHeight="1" x14ac:dyDescent="0.3">
      <c r="B29"/>
      <c r="C29"/>
      <c r="D29"/>
    </row>
    <row r="30" spans="2:4" ht="30" customHeight="1" x14ac:dyDescent="0.3">
      <c r="B30"/>
      <c r="C30"/>
      <c r="D30"/>
    </row>
    <row r="31" spans="2:4" ht="30" customHeight="1" x14ac:dyDescent="0.3">
      <c r="B31"/>
      <c r="C31"/>
      <c r="D31"/>
    </row>
    <row r="32" spans="2:4" ht="30" customHeight="1" x14ac:dyDescent="0.3">
      <c r="B32"/>
      <c r="C32"/>
      <c r="D32"/>
    </row>
    <row r="33" spans="2:4" ht="30" customHeight="1" x14ac:dyDescent="0.3">
      <c r="B33"/>
      <c r="C33"/>
      <c r="D33"/>
    </row>
  </sheetData>
  <phoneticPr fontId="11" type="noConversion"/>
  <conditionalFormatting sqref="L5:L14">
    <cfRule type="expression" dxfId="21" priority="6">
      <formula>(ABS((L5-G5))/G5)&gt;ContrassegnoPercentuale</formula>
    </cfRule>
  </conditionalFormatting>
  <conditionalFormatting sqref="N5:N14">
    <cfRule type="expression" dxfId="20" priority="8">
      <formula>(ABS((N5-H5))/H5)&gt;ContrassegnoPercentuale</formula>
    </cfRule>
  </conditionalFormatting>
  <dataValidations count="18">
    <dataValidation allowBlank="1" showInputMessage="1" prompt="Immettere i progetti nel foglio. Impostare in D2 una percentuale. Per il lavoro effettivo in ore e la durata effettiva in giorni, i valori superiori/inferiori a questa percentuale saranno evidenziati in rosso e in grassetto, con il contrassegno in K e M" sqref="A1" xr:uid="{00000000-0002-0000-0000-000000000000}"/>
    <dataValidation allowBlank="1" showInputMessage="1" showErrorMessage="1" prompt="Percentuale superiore/inferiore personalizzabile usata per evidenziare nella tabella del progetto i valori superiori o inferiori a questo numero nel lavoro effettivo in ore e in giorni" sqref="D2" xr:uid="{00000000-0002-0000-0000-000001000000}"/>
    <dataValidation type="list" allowBlank="1" showInputMessage="1" showErrorMessage="1" error="Nel foglio di lavoro Configurazione selezionare una categoria nell'elenco o crearne una nuova da visualizzare." sqref="C5:C14" xr:uid="{00000000-0002-0000-0000-000002000000}">
      <formula1>ElencoCategoria</formula1>
    </dataValidation>
    <dataValidation type="list" allowBlank="1" showInputMessage="1" showErrorMessage="1" error="Nel foglio di lavoro Configurazione selezionare un dipendente nell'elenco o crearne uno nuovo da visualizzare." sqref="D5:D14" xr:uid="{00000000-0002-0000-0000-000003000000}">
      <formula1>ElencoDipendente</formula1>
    </dataValidation>
    <dataValidation allowBlank="1" showInputMessage="1" showErrorMessage="1" prompt="Immettere i nomi dei progetti in questa colonna" sqref="B4" xr:uid="{00000000-0002-0000-0000-000006000000}"/>
    <dataValidation allowBlank="1" showInputMessage="1" showErrorMessage="1" prompt="Selezionare un nome di categoria nell'elenco di ogni cella di questa colonna. Le opzioni dell'elenco si definiscono nel foglio di lavoro Configurazione. Premere ALT+freccia GIÙ per passare da una voce all'altra, quindi INVIO per effettuare una selezione" sqref="C4" xr:uid="{00000000-0002-0000-0000-000007000000}"/>
    <dataValidation allowBlank="1" showInputMessage="1" showErrorMessage="1" prompt="Selezionare il nome del dipendente nell'elenco a discesa di ogni cella di questa colonna. Le opzioni si definiscono nel foglio di lavoro Configurazione. Press ALT+DOWN ARROW to navigate the list, then ENTER to make a selection" sqref="D4" xr:uid="{00000000-0002-0000-0000-000008000000}"/>
    <dataValidation allowBlank="1" showInputMessage="1" showErrorMessage="1" prompt="Immettere la data di inizio prevista del progetto in questa colonna" sqref="E4" xr:uid="{00000000-0002-0000-0000-000009000000}"/>
    <dataValidation allowBlank="1" showInputMessage="1" showErrorMessage="1" prompt="Immettere la data di fine prevista del progetto in questa colonna" sqref="F4" xr:uid="{00000000-0002-0000-0000-00000A000000}"/>
    <dataValidation allowBlank="1" showInputMessage="1" showErrorMessage="1" prompt="Immettere il lavoro previsto del progetto in ore" sqref="G4" xr:uid="{00000000-0002-0000-0000-00000B000000}"/>
    <dataValidation allowBlank="1" showInputMessage="1" showErrorMessage="1" prompt="Immettere la durata prevista del progetto in giorni in questa colonna" sqref="H4" xr:uid="{00000000-0002-0000-0000-00000C000000}"/>
    <dataValidation allowBlank="1" showInputMessage="1" showErrorMessage="1" prompt="Immettere la data di inizio effettiva del progetto in questa colonna" sqref="I4" xr:uid="{00000000-0002-0000-0000-00000D000000}"/>
    <dataValidation allowBlank="1" showInputMessage="1" showErrorMessage="1" prompt="Immettere la data di fine effettiva del progetto in questa colonna" sqref="J4" xr:uid="{00000000-0002-0000-0000-00000E000000}"/>
    <dataValidation allowBlank="1" showInputMessage="1" showErrorMessage="1" prompt="Intestazione tabella Registro progetti Contrassegno per i valori del lavoro effettivo (in ore) superiori/inferiori al previsto. I valori in L che soddisfano i criteri generano un contrassegno. Le celle vuote indicano i valori che non li soddisfano" sqref="K4" xr:uid="{00000000-0002-0000-0000-00000F000000}"/>
    <dataValidation allowBlank="1" showInputMessage="1" showErrorMessage="1" prompt="Intestazione tabella Registro progetti Contrassegno per i valori della durata effettiva (in giorni) superiori/inferiori al previsto. I valori in N che soddisfano i criteri generano un contrassegno. Le celle vuote indicano i valori che non li soddisfano" sqref="M4" xr:uid="{00000000-0002-0000-0000-000010000000}"/>
    <dataValidation allowBlank="1" showInputMessage="1" showErrorMessage="1" prompt="Immettere il lavoro effettivo del progetto in ore. I valori che soddisfano i criteri Superiore/inferiore sono evidenziati in rosso e in grassetto e generano l'icona di un contrassegno nella colonna K a sinistra" sqref="L4" xr:uid="{00000000-0002-0000-0000-000011000000}"/>
    <dataValidation allowBlank="1" showInputMessage="1" showErrorMessage="1" prompt="Immettere la durata effettiva del progetto in giorni. I valori che soddisfano i criteri Superiore/inferiore sono evidenziati in rosso e in grassetto e generano l'icona di un contrassegno nella colonna M a sinistra" sqref="N4" xr:uid="{00000000-0002-0000-0000-000012000000}"/>
    <dataValidation allowBlank="1" showInputMessage="1" showErrorMessage="1" prompt="Immettere le note per i progetti in questa colonna" sqref="O4" xr:uid="{00000000-0002-0000-0000-000013000000}"/>
  </dataValidations>
  <printOptions horizontalCentered="1"/>
  <pageMargins left="0.25" right="0.25" top="0.5" bottom="0.5" header="0.3" footer="0.3"/>
  <pageSetup paperSize="9" scale="62" fitToHeight="0" orientation="landscape" r:id="rId1"/>
  <headerFooter differentFirst="1">
    <oddFooter>&amp;CPage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981D7EE4-7E94-41DD-989D-38C05876B6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K5:K14</xm:sqref>
        </x14:conditionalFormatting>
        <x14:conditionalFormatting xmlns:xm="http://schemas.microsoft.com/office/excel/2006/main">
          <x14:cfRule type="iconSet" priority="24" id="{136B1933-ABA4-46F0-A1B3-AE0D99AE7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M5:M14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B1:C11"/>
  <sheetViews>
    <sheetView showGridLines="0" zoomScaleNormal="100" workbookViewId="0">
      <pane ySplit="4" topLeftCell="A5" activePane="bottomLeft" state="frozen"/>
      <selection pane="bottomLeft" activeCell="C13" sqref="C13"/>
    </sheetView>
  </sheetViews>
  <sheetFormatPr defaultRowHeight="30" customHeight="1" x14ac:dyDescent="0.3"/>
  <cols>
    <col min="1" max="1" width="2.625" customWidth="1"/>
    <col min="2" max="3" width="25.625" customWidth="1"/>
    <col min="4" max="4" width="2.625" customWidth="1"/>
  </cols>
  <sheetData>
    <row r="1" spans="2:3" ht="65.099999999999994" customHeight="1" x14ac:dyDescent="0.3">
      <c r="B1" s="7" t="s">
        <v>19</v>
      </c>
    </row>
    <row r="2" spans="2:3" ht="20.25" customHeight="1" x14ac:dyDescent="0.3"/>
    <row r="3" spans="2:3" ht="20.25" customHeight="1" x14ac:dyDescent="0.3"/>
    <row r="4" spans="2:3" ht="50.1" customHeight="1" x14ac:dyDescent="0.3">
      <c r="B4" s="22" t="s">
        <v>20</v>
      </c>
      <c r="C4" s="22" t="s">
        <v>22</v>
      </c>
    </row>
    <row r="5" spans="2:3" ht="30" customHeight="1" x14ac:dyDescent="0.3">
      <c r="B5" s="22" t="s">
        <v>27</v>
      </c>
      <c r="C5" s="22" t="s">
        <v>26</v>
      </c>
    </row>
    <row r="6" spans="2:3" ht="30" customHeight="1" x14ac:dyDescent="0.3">
      <c r="B6" s="22" t="s">
        <v>31</v>
      </c>
      <c r="C6" s="22" t="s">
        <v>28</v>
      </c>
    </row>
    <row r="7" spans="2:3" ht="30" customHeight="1" x14ac:dyDescent="0.3">
      <c r="B7" s="22" t="s">
        <v>4</v>
      </c>
      <c r="C7" s="22" t="s">
        <v>29</v>
      </c>
    </row>
    <row r="8" spans="2:3" ht="30" customHeight="1" x14ac:dyDescent="0.3">
      <c r="B8" s="22" t="s">
        <v>5</v>
      </c>
      <c r="C8" s="22" t="s">
        <v>30</v>
      </c>
    </row>
    <row r="9" spans="2:3" ht="30" customHeight="1" x14ac:dyDescent="0.3">
      <c r="B9" s="22" t="s">
        <v>6</v>
      </c>
      <c r="C9" s="22" t="s">
        <v>23</v>
      </c>
    </row>
    <row r="10" spans="2:3" ht="30" customHeight="1" x14ac:dyDescent="0.3">
      <c r="B10" s="22" t="s">
        <v>21</v>
      </c>
      <c r="C10" s="22" t="s">
        <v>24</v>
      </c>
    </row>
    <row r="11" spans="2:3" ht="30" customHeight="1" x14ac:dyDescent="0.3">
      <c r="B11" s="21"/>
      <c r="C11" s="21"/>
    </row>
  </sheetData>
  <dataValidations count="3">
    <dataValidation allowBlank="1" showInputMessage="1" prompt="Il foglio di lavoro Configurazione contiene un elenco personalizzabile di categorie di progetti e nomi di dipendenti. Gli elenchi vengono usati nel foglio di lavoro Registro progetti e non devono necessariamente avere lo stesso numero di voci" sqref="A1" xr:uid="{00000000-0002-0000-0100-000000000000}"/>
    <dataValidation allowBlank="1" showInputMessage="1" showErrorMessage="1" prompt="Immettere in questa colonna i nomi dei dipendenti che verranno usati come opzioni dell'elenco a discesa Assegnato a del foglio di lavoro Registro progetti" sqref="C4" xr:uid="{00000000-0002-0000-0100-000001000000}"/>
    <dataValidation allowBlank="1" showInputMessage="1" showErrorMessage="1" prompt="Immettere in questa colonna le categorie di progetti che verranno usate come opzioni dell'elenco a discesa Categoria del foglio di lavoro Registro progetti" sqref="B4" xr:uid="{00000000-0002-0000-0100-000002000000}"/>
  </dataValidations>
  <pageMargins left="0.7" right="0.7" top="0.75" bottom="0.75" header="0.3" footer="0.3"/>
  <pageSetup paperSize="9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5E31-844C-441F-AA94-E701C0EFC4EA}">
  <dimension ref="A1"/>
  <sheetViews>
    <sheetView workbookViewId="0">
      <selection activeCell="Q20" sqref="Q20"/>
    </sheetView>
  </sheetViews>
  <sheetFormatPr defaultRowHeight="16.5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EDA4-A08F-463A-94ED-9CCFD2CA1EB5}">
  <dimension ref="A1"/>
  <sheetViews>
    <sheetView tabSelected="1" workbookViewId="0">
      <selection activeCell="S17" sqref="S17"/>
    </sheetView>
  </sheetViews>
  <sheetFormatPr defaultRowHeight="16.5" x14ac:dyDescent="0.3"/>
  <sheetData/>
  <pageMargins left="0.7" right="0.7" top="0.75" bottom="0.75" header="0.3" footer="0.3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Registro progetti</vt:lpstr>
      <vt:lpstr>Configurazione</vt:lpstr>
      <vt:lpstr>Foglio1</vt:lpstr>
      <vt:lpstr>Foglio2</vt:lpstr>
      <vt:lpstr>ContrassegnoPercentuale</vt:lpstr>
      <vt:lpstr>ElencoCategoria</vt:lpstr>
      <vt:lpstr>ElencoDipendente</vt:lpstr>
      <vt:lpstr>'Registro progetti'!Titoli_stampa</vt:lpstr>
      <vt:lpstr>TitoloColonna1</vt:lpstr>
      <vt:lpstr>TitoloColonna2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cp:lastPrinted>2022-04-12T17:36:00Z</cp:lastPrinted>
  <dcterms:created xsi:type="dcterms:W3CDTF">2016-08-03T05:15:41Z</dcterms:created>
  <dcterms:modified xsi:type="dcterms:W3CDTF">2022-04-12T17:48:42Z</dcterms:modified>
</cp:coreProperties>
</file>